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<sst xmlns="http://schemas.openxmlformats.org/spreadsheetml/2006/main" count="54" uniqueCount="54">
  <si>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</si>
  <si>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</si>
  <si>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</si>
  <si>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</si>
  <si>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</si>
  <si>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</si>
  <si>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</si>
  <si>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</si>
  <si>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</si>
  <si>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</si>
  <si>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</si>
  <si>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</si>
  <si>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</si>
  <si>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</si>
  <si>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</si>
  <si>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</si>
  <si>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</si>
  <si>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</si>
  <si>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</si>
  <si>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</si>
  <si>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</si>
  <si>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</si>
  <si>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</si>
  <si>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</si>
  <si>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</si>
  <si>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</si>
  <si>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</si>
  <si>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</si>
  <si>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</si>
  <si>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</si>
  <si>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</si>
  <si>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</si>
  <si>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</si>
  <si>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</si>
  <si>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</si>
  <si>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</si>
  <si>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</si>
  <si>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</si>
  <si>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</si>
  <si>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</si>
  <si>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</si>
  <si>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</si>
  <si>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</si>
  <si>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</si>
  <si>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</si>
  <si>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</si>
  <si>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</si>
  <si>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</si>
  <si>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</si>
  <si>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</si>
  <si>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</si>
  <si>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</si>
  <si>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200%</t>
  </si>
  <si>
    <t>станом на 06 липня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</si>
</sst>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8" xfId="58" applyNumberFormat="1" applyFont="1" applyFill="1" applyBorder="1" applyAlignment="1">
      <alignment horizontal="right" wrapText="1" shrinkToFit="1"/>
      <protection/>
    </xf>
    <xf numFmtId="182" fontId="24" fillId="0" borderId="29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184" fontId="24" fillId="0" borderId="18" xfId="0" applyNumberFormat="1" applyFont="1" applyFill="1" applyBorder="1" applyAlignment="1">
      <alignment horizontal="center" vertical="center"/>
    </xf>
    <xf numFmtId="185" fontId="38" fillId="0" borderId="18" xfId="54" applyNumberFormat="1" applyFont="1" applyFill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D8" sqref="D8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5" t="s">
        <v>23</v>
      </c>
      <c r="B1" s="65"/>
      <c r="C1" s="65"/>
      <c r="D1" s="65"/>
      <c r="E1" s="65"/>
    </row>
    <row r="2" spans="1:5" ht="22.5">
      <c r="A2" s="65" t="s">
        <v>53</v>
      </c>
      <c r="B2" s="65"/>
      <c r="C2" s="65"/>
      <c r="D2" s="65"/>
      <c r="E2" s="65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6" t="s">
        <v>6</v>
      </c>
      <c r="B5" s="67"/>
      <c r="C5" s="67"/>
      <c r="D5" s="67"/>
      <c r="E5" s="68"/>
    </row>
    <row r="6" spans="1:5" ht="29.25" customHeight="1" thickBot="1">
      <c r="A6" s="33">
        <v>10000000</v>
      </c>
      <c r="B6" s="34" t="s">
        <v>2</v>
      </c>
      <c r="C6" s="55">
        <f>C7+C8+C9</f>
        <v>16196</v>
      </c>
      <c r="D6" s="55">
        <f>D7+D8+D9</f>
        <v>14831.253999999999</v>
      </c>
      <c r="E6" s="56">
        <f aca="true" t="shared" si="0" ref="E6:E23">D6/C6*100</f>
        <v>91.57356137317856</v>
      </c>
    </row>
    <row r="7" spans="1:5" ht="38.25" customHeight="1">
      <c r="A7" s="35">
        <v>11010000</v>
      </c>
      <c r="B7" s="36" t="s">
        <v>10</v>
      </c>
      <c r="C7" s="61">
        <v>15960</v>
      </c>
      <c r="D7" s="62">
        <v>14307.8</v>
      </c>
      <c r="E7" s="29">
        <f t="shared" si="0"/>
        <v>89.64786967418546</v>
      </c>
    </row>
    <row r="8" spans="1:5" ht="39" customHeight="1">
      <c r="A8" s="37" t="s">
        <v>22</v>
      </c>
      <c r="B8" s="38" t="s">
        <v>21</v>
      </c>
      <c r="C8" s="61"/>
      <c r="D8" s="61">
        <v>5.054</v>
      </c>
      <c r="E8" s="29"/>
    </row>
    <row r="9" spans="1:5" ht="39" customHeight="1" thickBot="1">
      <c r="A9" s="37">
        <v>13000000</v>
      </c>
      <c r="B9" s="38" t="s">
        <v>48</v>
      </c>
      <c r="C9" s="61">
        <v>236</v>
      </c>
      <c r="D9" s="62">
        <v>518.4</v>
      </c>
      <c r="E9" s="29" t="s">
        <v>52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425</v>
      </c>
      <c r="D10" s="30">
        <f>D11+D14+D12+D13</f>
        <v>325.72985</v>
      </c>
      <c r="E10" s="29">
        <f t="shared" si="0"/>
        <v>76.64231764705882</v>
      </c>
    </row>
    <row r="11" spans="1:5" ht="59.25" customHeight="1">
      <c r="A11" s="35" t="s">
        <v>24</v>
      </c>
      <c r="B11" s="36" t="s">
        <v>25</v>
      </c>
      <c r="C11" s="61"/>
      <c r="D11" s="61">
        <v>7.532</v>
      </c>
      <c r="E11" s="29"/>
    </row>
    <row r="12" spans="1:9" ht="41.25" customHeight="1">
      <c r="A12" s="37" t="s">
        <v>28</v>
      </c>
      <c r="B12" s="38" t="s">
        <v>29</v>
      </c>
      <c r="C12" s="61">
        <v>275</v>
      </c>
      <c r="D12" s="62">
        <v>137.2</v>
      </c>
      <c r="E12" s="29">
        <f t="shared" si="0"/>
        <v>49.89090909090908</v>
      </c>
      <c r="I12" s="6"/>
    </row>
    <row r="13" spans="1:5" ht="54.75" customHeight="1">
      <c r="A13" s="41" t="s">
        <v>49</v>
      </c>
      <c r="B13" s="42" t="s">
        <v>50</v>
      </c>
      <c r="C13" s="62">
        <v>150</v>
      </c>
      <c r="D13" s="62">
        <v>137.5</v>
      </c>
      <c r="E13" s="29">
        <f t="shared" si="0"/>
        <v>91.66666666666666</v>
      </c>
    </row>
    <row r="14" spans="1:5" ht="41.25" customHeight="1" thickBot="1">
      <c r="A14" s="41" t="s">
        <v>26</v>
      </c>
      <c r="B14" s="42" t="s">
        <v>27</v>
      </c>
      <c r="C14" s="62">
        <v>0</v>
      </c>
      <c r="D14" s="62">
        <v>43.49785</v>
      </c>
      <c r="E14" s="29"/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5" t="s">
        <v>39</v>
      </c>
      <c r="B16" s="44" t="s">
        <v>40</v>
      </c>
      <c r="C16" s="57"/>
      <c r="D16" s="58"/>
      <c r="E16" s="29" t="e">
        <f t="shared" si="0"/>
        <v>#DIV/0!</v>
      </c>
    </row>
    <row r="17" spans="1:5" ht="19.5" thickBot="1">
      <c r="A17" s="45"/>
      <c r="B17" s="21" t="s">
        <v>8</v>
      </c>
      <c r="C17" s="59">
        <f>C6+C10+C15</f>
        <v>16621</v>
      </c>
      <c r="D17" s="59">
        <f>D6+D10+D15</f>
        <v>15156.983849999999</v>
      </c>
      <c r="E17" s="29">
        <f t="shared" si="0"/>
        <v>91.19176854581552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43015.1</v>
      </c>
      <c r="D18" s="30">
        <f>D19+D22+D20+D21</f>
        <v>41227.5</v>
      </c>
      <c r="E18" s="29">
        <f t="shared" si="0"/>
        <v>95.84425004242696</v>
      </c>
    </row>
    <row r="19" spans="1:5" s="18" customFormat="1" ht="39.75" customHeight="1">
      <c r="A19" s="46">
        <v>41020000</v>
      </c>
      <c r="B19" s="47" t="s">
        <v>42</v>
      </c>
      <c r="C19" s="62">
        <v>3577.7</v>
      </c>
      <c r="D19" s="62">
        <v>3066.6</v>
      </c>
      <c r="E19" s="29">
        <f t="shared" si="0"/>
        <v>85.71428571428572</v>
      </c>
    </row>
    <row r="20" spans="1:5" s="18" customFormat="1" ht="39.75" customHeight="1">
      <c r="A20" s="48">
        <v>41030000</v>
      </c>
      <c r="B20" s="49" t="s">
        <v>43</v>
      </c>
      <c r="C20" s="62">
        <v>19151.6</v>
      </c>
      <c r="D20" s="62">
        <v>18684.2</v>
      </c>
      <c r="E20" s="29">
        <f t="shared" si="0"/>
        <v>97.55947283777859</v>
      </c>
    </row>
    <row r="21" spans="1:5" s="18" customFormat="1" ht="39.75" customHeight="1">
      <c r="A21" s="48">
        <v>41040000</v>
      </c>
      <c r="B21" s="50" t="s">
        <v>44</v>
      </c>
      <c r="C21" s="62">
        <v>3704.9</v>
      </c>
      <c r="D21" s="62">
        <v>3501</v>
      </c>
      <c r="E21" s="29">
        <f t="shared" si="0"/>
        <v>94.496477637723</v>
      </c>
    </row>
    <row r="22" spans="1:9" s="18" customFormat="1" ht="39.75" customHeight="1" thickBot="1">
      <c r="A22" s="48">
        <v>41050000</v>
      </c>
      <c r="B22" s="49" t="s">
        <v>45</v>
      </c>
      <c r="C22" s="62">
        <v>16580.9</v>
      </c>
      <c r="D22" s="62">
        <v>15975.7</v>
      </c>
      <c r="E22" s="29">
        <f t="shared" si="0"/>
        <v>96.35001718845176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60">
        <f>C18+C17</f>
        <v>59636.1</v>
      </c>
      <c r="D23" s="60">
        <f>D18+D17</f>
        <v>56384.48385</v>
      </c>
      <c r="E23" s="29">
        <f t="shared" si="0"/>
        <v>94.54757076670003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9" t="s">
        <v>11</v>
      </c>
      <c r="B25" s="70"/>
      <c r="C25" s="70"/>
      <c r="D25" s="70"/>
      <c r="E25" s="71"/>
    </row>
    <row r="26" spans="1:5" s="25" customFormat="1" ht="22.5" customHeight="1">
      <c r="A26" s="27" t="s">
        <v>30</v>
      </c>
      <c r="B26" s="31" t="s">
        <v>12</v>
      </c>
      <c r="C26" s="64">
        <v>3146.7120000000004</v>
      </c>
      <c r="D26" s="64">
        <v>2200.1618200000003</v>
      </c>
      <c r="E26" s="53">
        <f aca="true" t="shared" si="1" ref="E26:E34">IF(C26=0,"",IF(D26/C26*100&gt;=200,"В/100",D26/C26*100))</f>
        <v>69.91938950879522</v>
      </c>
    </row>
    <row r="27" spans="1:5" s="25" customFormat="1" ht="30" customHeight="1">
      <c r="A27" s="27" t="s">
        <v>31</v>
      </c>
      <c r="B27" s="31" t="s">
        <v>13</v>
      </c>
      <c r="C27" s="64">
        <v>33192.313</v>
      </c>
      <c r="D27" s="64">
        <v>24569.79894</v>
      </c>
      <c r="E27" s="53">
        <f t="shared" si="1"/>
        <v>74.02255739152616</v>
      </c>
    </row>
    <row r="28" spans="1:5" s="25" customFormat="1" ht="19.5" customHeight="1">
      <c r="A28" s="27" t="s">
        <v>32</v>
      </c>
      <c r="B28" s="31" t="s">
        <v>14</v>
      </c>
      <c r="C28" s="64">
        <v>23336.332</v>
      </c>
      <c r="D28" s="64">
        <v>19328.334550000003</v>
      </c>
      <c r="E28" s="53">
        <f t="shared" si="1"/>
        <v>82.82507529460929</v>
      </c>
    </row>
    <row r="29" spans="1:5" s="25" customFormat="1" ht="42" customHeight="1">
      <c r="A29" s="27" t="s">
        <v>33</v>
      </c>
      <c r="B29" s="31" t="s">
        <v>19</v>
      </c>
      <c r="C29" s="64">
        <v>4726.224</v>
      </c>
      <c r="D29" s="64">
        <v>3489.8787399999997</v>
      </c>
      <c r="E29" s="53">
        <f t="shared" si="1"/>
        <v>73.84073924553724</v>
      </c>
    </row>
    <row r="30" spans="1:5" s="25" customFormat="1" ht="25.5" customHeight="1">
      <c r="A30" s="27" t="s">
        <v>34</v>
      </c>
      <c r="B30" s="31" t="s">
        <v>15</v>
      </c>
      <c r="C30" s="64">
        <v>2097.888</v>
      </c>
      <c r="D30" s="64">
        <v>1141.17953</v>
      </c>
      <c r="E30" s="53">
        <f>IF(C30=0,"",IF(D30/C30*100&gt;=200,"В/100",D30/C30*100))</f>
        <v>54.39658980841685</v>
      </c>
    </row>
    <row r="31" spans="1:5" s="25" customFormat="1" ht="25.5" customHeight="1">
      <c r="A31" s="27" t="s">
        <v>35</v>
      </c>
      <c r="B31" s="31" t="s">
        <v>16</v>
      </c>
      <c r="C31" s="64">
        <v>1477.84</v>
      </c>
      <c r="D31" s="64">
        <v>563.89348</v>
      </c>
      <c r="E31" s="53">
        <f>IF(C31=0,"",IF(D31/C31*100&gt;=200,"В/100",D31/C31*100))</f>
        <v>38.156598819899315</v>
      </c>
    </row>
    <row r="32" spans="1:5" s="25" customFormat="1" ht="30" customHeight="1">
      <c r="A32" s="27" t="s">
        <v>36</v>
      </c>
      <c r="B32" s="31" t="s">
        <v>47</v>
      </c>
      <c r="C32" s="64">
        <v>584</v>
      </c>
      <c r="D32" s="64">
        <v>323.70095</v>
      </c>
      <c r="E32" s="53">
        <f t="shared" si="1"/>
        <v>55.428244863013695</v>
      </c>
    </row>
    <row r="33" spans="1:5" s="25" customFormat="1" ht="24.75" customHeight="1" thickBot="1">
      <c r="A33" s="28" t="s">
        <v>46</v>
      </c>
      <c r="B33" s="32" t="s">
        <v>17</v>
      </c>
      <c r="C33" s="64">
        <v>1991.8120000000001</v>
      </c>
      <c r="D33" s="64">
        <v>1558.465</v>
      </c>
      <c r="E33" s="54">
        <f t="shared" si="1"/>
        <v>78.24357921329924</v>
      </c>
    </row>
    <row r="34" spans="1:5" s="16" customFormat="1" ht="23.25" customHeight="1" thickBot="1">
      <c r="A34" s="23"/>
      <c r="B34" s="24" t="s">
        <v>18</v>
      </c>
      <c r="C34" s="63">
        <f>SUM(C26:C33)</f>
        <v>70553.12100000001</v>
      </c>
      <c r="D34" s="63">
        <f>SUM(D26:D33)</f>
        <v>53175.41301</v>
      </c>
      <c r="E34" s="22">
        <f t="shared" si="1"/>
        <v>75.36932775801652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2020-07-06T13:25:02Z</dcterms:modified>
  <cp:category/>
  <cp:version/>
  <cp:contentType/>
  <cp:contentStatus/>
</cp:coreProperties>
</file>